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ooksemerick/Documents/Academic Documents/Kutztown University/Teaching/Fall_2020/Brooks_MAT361_Fall_20/Solvers_MAT361_F20/Worksheet_Solvers/"/>
    </mc:Choice>
  </mc:AlternateContent>
  <xr:revisionPtr revIDLastSave="0" documentId="13_ncr:1_{6300AA08-B2FD-F048-8700-5A9A194C8F66}" xr6:coauthVersionLast="45" xr6:coauthVersionMax="45" xr10:uidLastSave="{00000000-0000-0000-0000-000000000000}"/>
  <bookViews>
    <workbookView xWindow="0" yWindow="460" windowWidth="16540" windowHeight="16540" activeTab="1" xr2:uid="{177E70D1-3CBD-0942-8C72-02E0D69E5187}"/>
  </bookViews>
  <sheets>
    <sheet name="Capital Budget" sheetId="1" r:id="rId1"/>
    <sheet name="Investment Strategy" sheetId="3" r:id="rId2"/>
  </sheets>
  <definedNames>
    <definedName name="solver_adj" localSheetId="0" hidden="1">'Capital Budget'!$B$4:$C$4</definedName>
    <definedName name="solver_adj" localSheetId="1" hidden="1">'Investment Strategy'!$B$4:$J$4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ng" localSheetId="0" hidden="1">2</definedName>
    <definedName name="solver_eng" localSheetId="1" hidden="1">2</definedName>
    <definedName name="solver_itr" localSheetId="0" hidden="1">2147483647</definedName>
    <definedName name="solver_itr" localSheetId="1" hidden="1">2147483647</definedName>
    <definedName name="solver_lhs1" localSheetId="0" hidden="1">'Capital Budget'!$D$10:$D$11</definedName>
    <definedName name="solver_lhs1" localSheetId="1" hidden="1">'Investment Strategy'!$K$10:$K$19</definedName>
    <definedName name="solver_lhs2" localSheetId="0" hidden="1">'Capital Budget'!$D$12:$D$13</definedName>
    <definedName name="solver_lhs2" localSheetId="1" hidden="1">'Investment Strategy'!$K$20:$K$22</definedName>
    <definedName name="solver_lin" localSheetId="0" hidden="1">1</definedName>
    <definedName name="solver_lin" localSheetId="1" hidden="1">1</definedName>
    <definedName name="solver_mip" localSheetId="0" hidden="1">2147483647</definedName>
    <definedName name="solver_mip" localSheetId="1" hidden="1">2147483647</definedName>
    <definedName name="solver_mni" localSheetId="0" hidden="1">30</definedName>
    <definedName name="solver_mni" localSheetId="1" hidden="1">30</definedName>
    <definedName name="solver_mrt" localSheetId="0" hidden="1">0.075</definedName>
    <definedName name="solver_mrt" localSheetId="1" hidden="1">0.075</definedName>
    <definedName name="solver_msl" localSheetId="0" hidden="1">2</definedName>
    <definedName name="solver_msl" localSheetId="1" hidden="1">2</definedName>
    <definedName name="solver_neg" localSheetId="0" hidden="1">1</definedName>
    <definedName name="solver_neg" localSheetId="1" hidden="1">1</definedName>
    <definedName name="solver_nod" localSheetId="0" hidden="1">2147483647</definedName>
    <definedName name="solver_nod" localSheetId="1" hidden="1">2147483647</definedName>
    <definedName name="solver_num" localSheetId="0" hidden="1">2</definedName>
    <definedName name="solver_num" localSheetId="1" hidden="1">2</definedName>
    <definedName name="solver_opt" localSheetId="0" hidden="1">'Capital Budget'!$D$7</definedName>
    <definedName name="solver_opt" localSheetId="1" hidden="1">'Investment Strategy'!$K$7</definedName>
    <definedName name="solver_pre" localSheetId="0" hidden="1">0.000001</definedName>
    <definedName name="solver_pre" localSheetId="1" hidden="1">0.000001</definedName>
    <definedName name="solver_rbv" localSheetId="0" hidden="1">1</definedName>
    <definedName name="solver_rbv" localSheetId="1" hidden="1">1</definedName>
    <definedName name="solver_rel1" localSheetId="0" hidden="1">1</definedName>
    <definedName name="solver_rel1" localSheetId="1" hidden="1">1</definedName>
    <definedName name="solver_rel2" localSheetId="0" hidden="1">1</definedName>
    <definedName name="solver_rel2" localSheetId="1" hidden="1">2</definedName>
    <definedName name="solver_rhs1" localSheetId="0" hidden="1">'Capital Budget'!$F$10:$F$11</definedName>
    <definedName name="solver_rhs1" localSheetId="1" hidden="1">'Investment Strategy'!$M$10:$M$19</definedName>
    <definedName name="solver_rhs2" localSheetId="0" hidden="1">'Capital Budget'!$F$12:$F$13</definedName>
    <definedName name="solver_rhs2" localSheetId="1" hidden="1">'Investment Strategy'!$M$20:$M$22</definedName>
    <definedName name="solver_rlx" localSheetId="0" hidden="1">1</definedName>
    <definedName name="solver_rlx" localSheetId="1" hidden="1">1</definedName>
    <definedName name="solver_rsd" localSheetId="0" hidden="1">0</definedName>
    <definedName name="solver_rsd" localSheetId="1" hidden="1">0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ssz" localSheetId="0" hidden="1">100</definedName>
    <definedName name="solver_ssz" localSheetId="1" hidden="1">100</definedName>
    <definedName name="solver_tim" localSheetId="0" hidden="1">2147483647</definedName>
    <definedName name="solver_tim" localSheetId="1" hidden="1">2147483647</definedName>
    <definedName name="solver_tol" localSheetId="0" hidden="1">0.01</definedName>
    <definedName name="solver_tol" localSheetId="1" hidden="1">0.01</definedName>
    <definedName name="solver_typ" localSheetId="0" hidden="1">1</definedName>
    <definedName name="solver_typ" localSheetId="1" hidden="1">1</definedName>
    <definedName name="solver_val" localSheetId="0" hidden="1">0</definedName>
    <definedName name="solver_val" localSheetId="1" hidden="1">0</definedName>
    <definedName name="solver_ver" localSheetId="0" hidden="1">2</definedName>
    <definedName name="solver_ver" localSheetId="1" hidden="1">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7" i="3" l="1"/>
  <c r="K11" i="3"/>
  <c r="C7" i="1"/>
  <c r="B7" i="1"/>
  <c r="K22" i="3" l="1"/>
  <c r="K21" i="3"/>
  <c r="K20" i="3"/>
  <c r="K19" i="3"/>
  <c r="K18" i="3"/>
  <c r="K17" i="3"/>
  <c r="K16" i="3"/>
  <c r="K15" i="3"/>
  <c r="K14" i="3"/>
  <c r="K13" i="3"/>
  <c r="K12" i="3"/>
  <c r="K10" i="3"/>
  <c r="D12" i="1" l="1"/>
  <c r="D13" i="1"/>
  <c r="D7" i="1"/>
  <c r="D11" i="1" l="1"/>
  <c r="D10" i="1"/>
</calcChain>
</file>

<file path=xl/sharedStrings.xml><?xml version="1.0" encoding="utf-8"?>
<sst xmlns="http://schemas.openxmlformats.org/spreadsheetml/2006/main" count="71" uniqueCount="49">
  <si>
    <t xml:space="preserve">Variables: </t>
  </si>
  <si>
    <t xml:space="preserve">Constraints: </t>
  </si>
  <si>
    <t>Totals:</t>
  </si>
  <si>
    <t>Values:</t>
  </si>
  <si>
    <t xml:space="preserve">Obj Function: </t>
  </si>
  <si>
    <t>Total:</t>
  </si>
  <si>
    <t>Required:</t>
  </si>
  <si>
    <t>Invest 1 (x1)</t>
  </si>
  <si>
    <t>Invest 2 (x2)</t>
  </si>
  <si>
    <t xml:space="preserve">Cash Flow: </t>
  </si>
  <si>
    <t>c0</t>
  </si>
  <si>
    <t>c1</t>
  </si>
  <si>
    <t>c2</t>
  </si>
  <si>
    <t>c3</t>
  </si>
  <si>
    <t>Total NPV (Max)</t>
  </si>
  <si>
    <t>Investment 1</t>
  </si>
  <si>
    <t>Investment 2</t>
  </si>
  <si>
    <t>Rate:</t>
  </si>
  <si>
    <t>Time 0 Max</t>
  </si>
  <si>
    <t>Time 1 Max</t>
  </si>
  <si>
    <t>&lt;=</t>
  </si>
  <si>
    <t>Frac of Invest 1</t>
  </si>
  <si>
    <t>Frac of Invest 2</t>
  </si>
  <si>
    <t>Leftover 1 (y1)</t>
  </si>
  <si>
    <t>Leftover 2 (y2)</t>
  </si>
  <si>
    <t>Leftover 3 (y3)</t>
  </si>
  <si>
    <t>Profit</t>
  </si>
  <si>
    <t>Year 1</t>
  </si>
  <si>
    <t>Year 2</t>
  </si>
  <si>
    <t>Year 3</t>
  </si>
  <si>
    <t>Year 4</t>
  </si>
  <si>
    <t>Fraction 1</t>
  </si>
  <si>
    <t>Fraction 2</t>
  </si>
  <si>
    <t>Fraction 3</t>
  </si>
  <si>
    <t>Fraction 4</t>
  </si>
  <si>
    <t>Fraction 5</t>
  </si>
  <si>
    <t>Fraction 6</t>
  </si>
  <si>
    <t>Leftover 1</t>
  </si>
  <si>
    <t>=</t>
  </si>
  <si>
    <t>Leftover 2</t>
  </si>
  <si>
    <t>Leftover 3</t>
  </si>
  <si>
    <t>Optimal Solution to the Investment Strategy Problem (Section 3.6 Worksheet)</t>
  </si>
  <si>
    <t>Inv Frac 1 (x1)</t>
  </si>
  <si>
    <t>Inv Frac 2 (x2)</t>
  </si>
  <si>
    <t>Inv Frac 3 (x3)</t>
  </si>
  <si>
    <t>Inv Frac 4 (x4)</t>
  </si>
  <si>
    <t>Inv Frac 5 (x5)</t>
  </si>
  <si>
    <t>Inv Frac 6 (x6)</t>
  </si>
  <si>
    <t>Optimal Solution to the Capital Budgeting Problem (Section 3.6 Worksheet)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</si>
</sst>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8" fontId="0" fillId="0" borderId="0" xfId="0" applyNumberFormat="1"/>
    <xf numFmtId="0" fontId="1" fillId="0" borderId="0" xfId="0" applyNumberFormat="1" applyFont="1"/>
    <xf numFmtId="0" fontId="0" fillId="0" borderId="0" xfId="0" applyNumberFormat="1"/>
    <xf numFmtId="0" fontId="0" fillId="0" borderId="0" xfId="0" applyNumberFormat="1" applyFont="1"/>
    <xf numFmtId="44" fontId="0" fillId="0" borderId="1" xfId="0" applyNumberFormat="1" applyBorder="1"/>
    <xf numFmtId="0" fontId="1" fillId="0" borderId="0" xfId="0" applyFont="1"/>
    <xf numFmtId="0" fontId="0" fillId="0" borderId="0" xfId="0" applyAlignment="1">
      <alignment horizontal="right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5B883-B45B-224E-8F86-D667311939D2}">
  <dimension ref="A1:L13"/>
  <sheetViews>
    <sheetView workbookViewId="0">
      <selection activeCell="H19" sqref="H19"/>
    </sheetView>
  </sheetViews>
  <sheetFormatPr baseColWidth="10" defaultRowHeight="16"/>
  <cols>
    <col min="1" max="1" width="15" style="3" customWidth="1"/>
    <col min="2" max="3" width="10.6640625" style="3" customWidth="1"/>
    <col min="4" max="4" width="11.1640625" style="3" customWidth="1"/>
    <col min="5" max="5" width="3.83203125" style="3" customWidth="1"/>
    <col min="6" max="6" width="9.33203125" style="3" customWidth="1"/>
    <col min="7" max="7" width="11.83203125" style="3" customWidth="1"/>
    <col min="8" max="11" width="6.1640625" style="3" customWidth="1"/>
    <col min="12" max="12" width="5.33203125" style="3" customWidth="1"/>
    <col min="13" max="16384" width="10.83203125" style="3"/>
  </cols>
  <sheetData>
    <row r="1" spans="1:12">
      <c r="A1" s="2" t="s">
        <v>48</v>
      </c>
      <c r="C1" s="2"/>
    </row>
    <row r="3" spans="1:12">
      <c r="A3" s="2" t="s">
        <v>0</v>
      </c>
      <c r="B3" s="3" t="s">
        <v>7</v>
      </c>
      <c r="C3" s="3" t="s">
        <v>8</v>
      </c>
      <c r="G3" s="2" t="s">
        <v>9</v>
      </c>
      <c r="H3" s="4" t="s">
        <v>10</v>
      </c>
      <c r="I3" s="3" t="s">
        <v>11</v>
      </c>
      <c r="J3" s="3" t="s">
        <v>12</v>
      </c>
      <c r="K3" s="3" t="s">
        <v>13</v>
      </c>
      <c r="L3" s="2" t="s">
        <v>17</v>
      </c>
    </row>
    <row r="4" spans="1:12">
      <c r="A4" s="2" t="s">
        <v>3</v>
      </c>
      <c r="B4" s="3">
        <v>0.5</v>
      </c>
      <c r="C4" s="3">
        <v>1</v>
      </c>
      <c r="G4" s="4" t="s">
        <v>15</v>
      </c>
      <c r="H4" s="3">
        <v>-6000</v>
      </c>
      <c r="I4" s="3">
        <v>-5000</v>
      </c>
      <c r="J4" s="3">
        <v>7000</v>
      </c>
      <c r="K4" s="3">
        <v>9000</v>
      </c>
      <c r="L4" s="3">
        <v>0.1</v>
      </c>
    </row>
    <row r="5" spans="1:12">
      <c r="G5" s="4" t="s">
        <v>16</v>
      </c>
      <c r="H5" s="3">
        <v>-8000</v>
      </c>
      <c r="I5" s="3">
        <v>-3000</v>
      </c>
      <c r="J5" s="3">
        <v>9000</v>
      </c>
      <c r="K5" s="3">
        <v>7000</v>
      </c>
    </row>
    <row r="6" spans="1:12" ht="17" thickBot="1">
      <c r="A6" s="2" t="s">
        <v>4</v>
      </c>
      <c r="D6" s="2" t="s">
        <v>5</v>
      </c>
    </row>
    <row r="7" spans="1:12" ht="18" thickTop="1" thickBot="1">
      <c r="A7" s="3" t="s">
        <v>14</v>
      </c>
      <c r="B7" s="1">
        <f>H4+NPV($L$4,I4:K4)</f>
        <v>2001.5026296018013</v>
      </c>
      <c r="C7" s="1">
        <f>H5+NPV($L$4,I5:K5)</f>
        <v>1969.9474079639349</v>
      </c>
      <c r="D7" s="5">
        <f>SUMPRODUCT(B7:C7,B4:C4)</f>
        <v>2970.6987227648356</v>
      </c>
    </row>
    <row r="8" spans="1:12" ht="17" thickTop="1"/>
    <row r="9" spans="1:12">
      <c r="A9" s="2" t="s">
        <v>1</v>
      </c>
      <c r="D9" s="2" t="s">
        <v>2</v>
      </c>
      <c r="F9" s="2" t="s">
        <v>6</v>
      </c>
    </row>
    <row r="10" spans="1:12">
      <c r="A10" s="3" t="s">
        <v>18</v>
      </c>
      <c r="B10" s="3">
        <v>6000</v>
      </c>
      <c r="C10" s="3">
        <v>5000</v>
      </c>
      <c r="D10" s="3">
        <f>SUMPRODUCT(B10:C10,$B$4:$C$4)</f>
        <v>8000</v>
      </c>
      <c r="E10" s="3" t="s">
        <v>20</v>
      </c>
      <c r="F10" s="3">
        <v>10000</v>
      </c>
    </row>
    <row r="11" spans="1:12">
      <c r="A11" s="3" t="s">
        <v>19</v>
      </c>
      <c r="B11" s="3">
        <v>8000</v>
      </c>
      <c r="C11" s="3">
        <v>3000</v>
      </c>
      <c r="D11" s="3">
        <f>SUMPRODUCT(B11:C11,$B$4:$C$4)</f>
        <v>7000</v>
      </c>
      <c r="E11" s="3" t="s">
        <v>20</v>
      </c>
      <c r="F11" s="3">
        <v>7000</v>
      </c>
    </row>
    <row r="12" spans="1:12">
      <c r="A12" s="3" t="s">
        <v>21</v>
      </c>
      <c r="B12" s="3">
        <v>1</v>
      </c>
      <c r="D12" s="3">
        <f t="shared" ref="D12:D13" si="0">SUMPRODUCT(B12:C12,$B$4:$C$4)</f>
        <v>0.5</v>
      </c>
      <c r="E12" s="3" t="s">
        <v>20</v>
      </c>
      <c r="F12" s="3">
        <v>1</v>
      </c>
    </row>
    <row r="13" spans="1:12">
      <c r="A13" s="3" t="s">
        <v>22</v>
      </c>
      <c r="C13" s="3">
        <v>1</v>
      </c>
      <c r="D13" s="3">
        <f t="shared" si="0"/>
        <v>1</v>
      </c>
      <c r="E13" s="3" t="s">
        <v>20</v>
      </c>
      <c r="F13" s="3">
        <v>1</v>
      </c>
    </row>
  </sheetData>
  <pageMargins left="0.7" right="0.7" top="0.75" bottom="0.75" header="0.3" footer="0.3"/>
  <pageSetup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6056B-C3F6-AF4C-B77C-CA3881C5B97E}">
  <dimension ref="A1:M22"/>
  <sheetViews>
    <sheetView tabSelected="1" workbookViewId="0">
      <selection activeCell="K8" sqref="K8"/>
    </sheetView>
  </sheetViews>
  <sheetFormatPr baseColWidth="10" defaultRowHeight="16"/>
  <cols>
    <col min="1" max="1" width="13.33203125" customWidth="1"/>
    <col min="2" max="10" width="12.83203125" customWidth="1"/>
    <col min="12" max="12" width="3.33203125" customWidth="1"/>
    <col min="13" max="13" width="9" customWidth="1"/>
  </cols>
  <sheetData>
    <row r="1" spans="1:13">
      <c r="A1" s="6" t="s">
        <v>41</v>
      </c>
      <c r="C1" s="6"/>
    </row>
    <row r="3" spans="1:13">
      <c r="A3" s="6" t="s">
        <v>0</v>
      </c>
      <c r="B3" t="s">
        <v>42</v>
      </c>
      <c r="C3" t="s">
        <v>43</v>
      </c>
      <c r="D3" t="s">
        <v>44</v>
      </c>
      <c r="E3" t="s">
        <v>45</v>
      </c>
      <c r="F3" t="s">
        <v>46</v>
      </c>
      <c r="G3" t="s">
        <v>47</v>
      </c>
      <c r="H3" t="s">
        <v>23</v>
      </c>
      <c r="I3" t="s">
        <v>24</v>
      </c>
      <c r="J3" t="s">
        <v>25</v>
      </c>
    </row>
    <row r="4" spans="1:13">
      <c r="A4" s="6" t="s">
        <v>3</v>
      </c>
      <c r="B4">
        <v>1</v>
      </c>
      <c r="C4">
        <v>1</v>
      </c>
      <c r="D4">
        <v>1</v>
      </c>
      <c r="E4">
        <v>1</v>
      </c>
      <c r="F4">
        <v>1</v>
      </c>
      <c r="G4">
        <v>0.71034482758620687</v>
      </c>
      <c r="H4">
        <v>4.9648275862068978</v>
      </c>
      <c r="I4">
        <v>7.6241379310344772</v>
      </c>
      <c r="J4">
        <v>4.6227586206896554</v>
      </c>
    </row>
    <row r="6" spans="1:13" ht="17" thickBot="1">
      <c r="A6" s="6" t="s">
        <v>4</v>
      </c>
      <c r="K6" s="6" t="s">
        <v>5</v>
      </c>
    </row>
    <row r="7" spans="1:13" ht="18" thickTop="1" thickBot="1">
      <c r="A7" t="s">
        <v>26</v>
      </c>
      <c r="B7">
        <v>32.4</v>
      </c>
      <c r="C7">
        <v>35.799999999999997</v>
      </c>
      <c r="D7">
        <v>17.75</v>
      </c>
      <c r="E7">
        <v>14.8</v>
      </c>
      <c r="F7">
        <v>18.2</v>
      </c>
      <c r="G7">
        <v>12.35</v>
      </c>
      <c r="H7">
        <v>0</v>
      </c>
      <c r="I7">
        <v>0</v>
      </c>
      <c r="J7">
        <v>0</v>
      </c>
      <c r="K7" s="8">
        <f>SUMPRODUCT(B7:J7,B4:J4)</f>
        <v>127.72275862068965</v>
      </c>
    </row>
    <row r="8" spans="1:13" ht="17" thickTop="1"/>
    <row r="9" spans="1:13">
      <c r="A9" s="6" t="s">
        <v>1</v>
      </c>
      <c r="K9" s="6" t="s">
        <v>2</v>
      </c>
      <c r="M9" s="6" t="s">
        <v>6</v>
      </c>
    </row>
    <row r="10" spans="1:13">
      <c r="A10" t="s">
        <v>27</v>
      </c>
      <c r="B10">
        <v>10.5</v>
      </c>
      <c r="C10">
        <v>8.3000000000000007</v>
      </c>
      <c r="D10">
        <v>10.199999999999999</v>
      </c>
      <c r="E10">
        <v>7.2</v>
      </c>
      <c r="F10">
        <v>12.3</v>
      </c>
      <c r="G10">
        <v>9.1999999999999993</v>
      </c>
      <c r="K10" s="7">
        <f>SUMPRODUCT(B10:J10,$B$4:$J$4)</f>
        <v>55.035172413793106</v>
      </c>
      <c r="L10" t="s">
        <v>20</v>
      </c>
      <c r="M10">
        <v>60</v>
      </c>
    </row>
    <row r="11" spans="1:13">
      <c r="A11" t="s">
        <v>28</v>
      </c>
      <c r="B11">
        <v>14.4</v>
      </c>
      <c r="C11">
        <v>12.6</v>
      </c>
      <c r="D11">
        <v>14.2</v>
      </c>
      <c r="E11">
        <v>10.5</v>
      </c>
      <c r="F11">
        <v>10.1</v>
      </c>
      <c r="G11">
        <v>7.8</v>
      </c>
      <c r="H11">
        <v>-1</v>
      </c>
      <c r="K11" s="7">
        <f>SUMPRODUCT(B11:J11,$B$4:$J$4)</f>
        <v>62.375862068965517</v>
      </c>
      <c r="L11" t="s">
        <v>20</v>
      </c>
      <c r="M11">
        <v>70</v>
      </c>
    </row>
    <row r="12" spans="1:13">
      <c r="A12" t="s">
        <v>29</v>
      </c>
      <c r="B12">
        <v>2.2000000000000002</v>
      </c>
      <c r="C12">
        <v>9.5</v>
      </c>
      <c r="D12">
        <v>5.6</v>
      </c>
      <c r="E12">
        <v>7.5</v>
      </c>
      <c r="F12">
        <v>8.3000000000000007</v>
      </c>
      <c r="G12">
        <v>6.9</v>
      </c>
      <c r="I12">
        <v>-1</v>
      </c>
      <c r="K12" s="7">
        <f t="shared" ref="K11:K22" si="0">SUMPRODUCT(B12:J12,$B$4:$J$4)</f>
        <v>30.377241379310348</v>
      </c>
      <c r="L12" t="s">
        <v>20</v>
      </c>
      <c r="M12">
        <v>35</v>
      </c>
    </row>
    <row r="13" spans="1:13">
      <c r="A13" t="s">
        <v>30</v>
      </c>
      <c r="B13">
        <v>2.4</v>
      </c>
      <c r="C13">
        <v>3.1</v>
      </c>
      <c r="D13">
        <v>4.2</v>
      </c>
      <c r="E13">
        <v>5</v>
      </c>
      <c r="F13">
        <v>6.3</v>
      </c>
      <c r="G13">
        <v>5.0999999999999996</v>
      </c>
      <c r="J13">
        <v>-1</v>
      </c>
      <c r="K13" s="7">
        <f t="shared" si="0"/>
        <v>20</v>
      </c>
      <c r="L13" t="s">
        <v>20</v>
      </c>
      <c r="M13">
        <v>20</v>
      </c>
    </row>
    <row r="14" spans="1:13">
      <c r="A14" t="s">
        <v>31</v>
      </c>
      <c r="B14">
        <v>1</v>
      </c>
      <c r="K14" s="7">
        <f t="shared" si="0"/>
        <v>1</v>
      </c>
      <c r="L14" t="s">
        <v>20</v>
      </c>
      <c r="M14">
        <v>1</v>
      </c>
    </row>
    <row r="15" spans="1:13">
      <c r="A15" t="s">
        <v>32</v>
      </c>
      <c r="C15">
        <v>1</v>
      </c>
      <c r="K15" s="7">
        <f t="shared" si="0"/>
        <v>1</v>
      </c>
      <c r="L15" t="s">
        <v>20</v>
      </c>
      <c r="M15">
        <v>1</v>
      </c>
    </row>
    <row r="16" spans="1:13">
      <c r="A16" t="s">
        <v>33</v>
      </c>
      <c r="D16">
        <v>1</v>
      </c>
      <c r="K16" s="7">
        <f t="shared" si="0"/>
        <v>1</v>
      </c>
      <c r="L16" t="s">
        <v>20</v>
      </c>
      <c r="M16">
        <v>1</v>
      </c>
    </row>
    <row r="17" spans="1:13">
      <c r="A17" t="s">
        <v>34</v>
      </c>
      <c r="E17">
        <v>1</v>
      </c>
      <c r="K17" s="7">
        <f t="shared" si="0"/>
        <v>1</v>
      </c>
      <c r="L17" t="s">
        <v>20</v>
      </c>
      <c r="M17">
        <v>1</v>
      </c>
    </row>
    <row r="18" spans="1:13">
      <c r="A18" t="s">
        <v>35</v>
      </c>
      <c r="F18">
        <v>1</v>
      </c>
      <c r="K18" s="7">
        <f t="shared" si="0"/>
        <v>1</v>
      </c>
      <c r="L18" t="s">
        <v>20</v>
      </c>
      <c r="M18">
        <v>1</v>
      </c>
    </row>
    <row r="19" spans="1:13">
      <c r="A19" t="s">
        <v>36</v>
      </c>
      <c r="G19">
        <v>1</v>
      </c>
      <c r="K19" s="7">
        <f t="shared" si="0"/>
        <v>0.71034482758620687</v>
      </c>
      <c r="L19" t="s">
        <v>20</v>
      </c>
      <c r="M19">
        <v>1</v>
      </c>
    </row>
    <row r="20" spans="1:13">
      <c r="A20" t="s">
        <v>37</v>
      </c>
      <c r="B20">
        <v>10.5</v>
      </c>
      <c r="C20">
        <v>8.3000000000000007</v>
      </c>
      <c r="D20">
        <v>10.199999999999999</v>
      </c>
      <c r="E20">
        <v>7.2</v>
      </c>
      <c r="F20">
        <v>12.3</v>
      </c>
      <c r="G20">
        <v>9.1999999999999993</v>
      </c>
      <c r="H20">
        <v>1</v>
      </c>
      <c r="K20" s="7">
        <f>SUMPRODUCT(B20:J20,$B$4:$J$4)</f>
        <v>60</v>
      </c>
      <c r="L20" t="s">
        <v>38</v>
      </c>
      <c r="M20">
        <v>60</v>
      </c>
    </row>
    <row r="21" spans="1:13">
      <c r="A21" t="s">
        <v>39</v>
      </c>
      <c r="B21">
        <v>14.4</v>
      </c>
      <c r="C21">
        <v>12.6</v>
      </c>
      <c r="D21">
        <v>14.2</v>
      </c>
      <c r="E21">
        <v>10.5</v>
      </c>
      <c r="F21">
        <v>10.1</v>
      </c>
      <c r="G21">
        <v>7.8</v>
      </c>
      <c r="H21">
        <v>-1</v>
      </c>
      <c r="I21">
        <v>1</v>
      </c>
      <c r="K21" s="7">
        <f t="shared" si="0"/>
        <v>70</v>
      </c>
      <c r="L21" t="s">
        <v>38</v>
      </c>
      <c r="M21">
        <v>70</v>
      </c>
    </row>
    <row r="22" spans="1:13">
      <c r="A22" t="s">
        <v>40</v>
      </c>
      <c r="B22">
        <v>2.2000000000000002</v>
      </c>
      <c r="C22">
        <v>9.5</v>
      </c>
      <c r="D22">
        <v>5.6</v>
      </c>
      <c r="E22">
        <v>7.5</v>
      </c>
      <c r="F22">
        <v>8.3000000000000007</v>
      </c>
      <c r="G22">
        <v>6.9</v>
      </c>
      <c r="I22">
        <v>-1</v>
      </c>
      <c r="J22">
        <v>1</v>
      </c>
      <c r="K22" s="7">
        <f t="shared" si="0"/>
        <v>35</v>
      </c>
      <c r="L22" t="s">
        <v>38</v>
      </c>
      <c r="M22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Capital Budget</vt:lpstr>
      <vt:lpstr>Investment Strategy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2020-09-11T15:55:46Z</cp:lastPrinted>
  <dcterms:created xsi:type="dcterms:W3CDTF">2020-08-18T02:03:33Z</dcterms:created>
  <dcterms:modified xsi:type="dcterms:W3CDTF">2020-09-22T01:21:02Z</dcterms:modified>
</cp:coreProperties>
</file>